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ropbox\kings chuch\Building\Plans\4 - Kitchen extension\"/>
    </mc:Choice>
  </mc:AlternateContent>
  <xr:revisionPtr revIDLastSave="0" documentId="13_ncr:1_{20451179-E5AD-438D-933A-F419A81C9619}" xr6:coauthVersionLast="36" xr6:coauthVersionMax="36" xr10:uidLastSave="{00000000-0000-0000-0000-000000000000}"/>
  <bookViews>
    <workbookView xWindow="360" yWindow="105" windowWidth="17235" windowHeight="11310" xr2:uid="{00000000-000D-0000-FFFF-FFFF00000000}"/>
  </bookViews>
  <sheets>
    <sheet name="Costings" sheetId="1" r:id="rId1"/>
  </sheets>
  <calcPr calcId="191029"/>
</workbook>
</file>

<file path=xl/calcChain.xml><?xml version="1.0" encoding="utf-8"?>
<calcChain xmlns="http://schemas.openxmlformats.org/spreadsheetml/2006/main">
  <c r="G103" i="1" l="1"/>
  <c r="G104" i="1" s="1"/>
  <c r="G102" i="1"/>
  <c r="G71" i="1"/>
  <c r="G101" i="1"/>
  <c r="G100" i="1"/>
  <c r="G68" i="1" l="1"/>
  <c r="G69" i="1"/>
  <c r="G70" i="1"/>
  <c r="G86" i="1"/>
  <c r="G85" i="1"/>
  <c r="G84" i="1"/>
  <c r="G67" i="1"/>
  <c r="G66" i="1"/>
  <c r="G98" i="1"/>
  <c r="G62" i="1"/>
  <c r="G61" i="1"/>
  <c r="G60" i="1"/>
  <c r="G90" i="1"/>
  <c r="G91" i="1"/>
  <c r="G92" i="1"/>
  <c r="G93" i="1"/>
  <c r="G94" i="1"/>
  <c r="G55" i="1"/>
  <c r="G53" i="1"/>
  <c r="G52" i="1"/>
  <c r="G51" i="1"/>
  <c r="G50" i="1"/>
  <c r="G54" i="1"/>
  <c r="G48" i="1"/>
  <c r="G49" i="1"/>
  <c r="G47" i="1"/>
  <c r="G44" i="1"/>
  <c r="G43" i="1"/>
  <c r="G42" i="1"/>
  <c r="G41" i="1"/>
  <c r="G37" i="1"/>
  <c r="G36" i="1"/>
  <c r="G26" i="1"/>
  <c r="G27" i="1"/>
  <c r="G24" i="1"/>
  <c r="G25" i="1"/>
  <c r="G28" i="1"/>
  <c r="G38" i="1"/>
  <c r="G56" i="1"/>
  <c r="G23" i="1" l="1"/>
  <c r="G22" i="1"/>
  <c r="G21" i="1"/>
  <c r="G10" i="1"/>
  <c r="G8" i="1"/>
  <c r="G9" i="1"/>
  <c r="G14" i="1"/>
  <c r="G15" i="1"/>
  <c r="G16" i="1"/>
  <c r="G17" i="1"/>
  <c r="G18" i="1"/>
  <c r="G19" i="1"/>
  <c r="G20" i="1"/>
  <c r="G75" i="1"/>
  <c r="G76" i="1"/>
  <c r="G77" i="1"/>
  <c r="G78" i="1"/>
  <c r="G79" i="1"/>
  <c r="G80" i="1"/>
  <c r="G81" i="1"/>
  <c r="G39" i="1"/>
  <c r="G40" i="1"/>
  <c r="G45" i="1"/>
  <c r="G46" i="1"/>
  <c r="G83" i="1"/>
  <c r="G57" i="1"/>
  <c r="G58" i="1"/>
  <c r="G59" i="1"/>
  <c r="G82" i="1"/>
  <c r="G63" i="1"/>
  <c r="G64" i="1"/>
  <c r="G65" i="1"/>
  <c r="G96" i="1"/>
  <c r="G97" i="1"/>
  <c r="G95" i="1"/>
  <c r="G99" i="1"/>
  <c r="G7" i="1"/>
  <c r="G72" i="1" l="1"/>
  <c r="G87" i="1"/>
  <c r="G29" i="1"/>
  <c r="G11" i="1"/>
  <c r="G106" i="1" l="1"/>
</calcChain>
</file>

<file path=xl/sharedStrings.xml><?xml version="1.0" encoding="utf-8"?>
<sst xmlns="http://schemas.openxmlformats.org/spreadsheetml/2006/main" count="213" uniqueCount="151">
  <si>
    <t>Item Description</t>
  </si>
  <si>
    <t>Number</t>
  </si>
  <si>
    <t>Source</t>
  </si>
  <si>
    <t>Item Cost</t>
  </si>
  <si>
    <t>Cat. No.</t>
  </si>
  <si>
    <t>Total Cost</t>
  </si>
  <si>
    <t>Wickes</t>
  </si>
  <si>
    <t>Gutter union bracket</t>
  </si>
  <si>
    <t>screwfix</t>
  </si>
  <si>
    <t>Sand</t>
  </si>
  <si>
    <t>Yarrows</t>
  </si>
  <si>
    <t>amazon</t>
  </si>
  <si>
    <t>wickes</t>
  </si>
  <si>
    <t>East Yorkshire Carpets</t>
  </si>
  <si>
    <t>Travis Perkins</t>
  </si>
  <si>
    <t>Ground Works</t>
  </si>
  <si>
    <t>Construction of Concrete Pathway</t>
  </si>
  <si>
    <t xml:space="preserve">(to divert pedestrians whilst construction </t>
  </si>
  <si>
    <t>recycled class 1 crusher</t>
  </si>
  <si>
    <t>Labour</t>
  </si>
  <si>
    <t>is taking place). L 9.5m. W1.2m</t>
  </si>
  <si>
    <t>Sandsfield</t>
  </si>
  <si>
    <t>Unit</t>
  </si>
  <si>
    <t>M3</t>
  </si>
  <si>
    <t>m3</t>
  </si>
  <si>
    <t>days</t>
  </si>
  <si>
    <t>skip</t>
  </si>
  <si>
    <t>Skip space (6 yard)</t>
  </si>
  <si>
    <t>Screwfix</t>
  </si>
  <si>
    <t>110mm Soil pipes (3m)</t>
  </si>
  <si>
    <t>110mm bends</t>
  </si>
  <si>
    <t>110mm double socket branch</t>
  </si>
  <si>
    <t>Air admittance valve</t>
  </si>
  <si>
    <t>Chamber lid &amp; frame</t>
  </si>
  <si>
    <t>Chamber risers</t>
  </si>
  <si>
    <t>chamber inlet/base</t>
  </si>
  <si>
    <t>32mm waste pipe</t>
  </si>
  <si>
    <t>32mm bends</t>
  </si>
  <si>
    <t>32mm pipe clips</t>
  </si>
  <si>
    <t>Victoria Plumbing</t>
  </si>
  <si>
    <t xml:space="preserve">Nile Compact 455 x 205mmm </t>
  </si>
  <si>
    <t>Wall Hung Cloakroom Basin</t>
  </si>
  <si>
    <t>Basin bottle trap</t>
  </si>
  <si>
    <t>basin mixer tap</t>
  </si>
  <si>
    <t>674pg</t>
  </si>
  <si>
    <t>Hand dryers</t>
  </si>
  <si>
    <t>Bremmer Generic Turbo Hand Dryer</t>
  </si>
  <si>
    <t>yarrows</t>
  </si>
  <si>
    <t>Pea Gravel</t>
  </si>
  <si>
    <t>Floor Base - Crusher</t>
  </si>
  <si>
    <t>Floor Base - Concrete</t>
  </si>
  <si>
    <t>Floor Base - 100mm Kingspan</t>
  </si>
  <si>
    <t>Insulation4less</t>
  </si>
  <si>
    <t>Days</t>
  </si>
  <si>
    <t>`</t>
  </si>
  <si>
    <t>Building Construction</t>
  </si>
  <si>
    <t>C30 Concrete</t>
  </si>
  <si>
    <t>Damp-proof membrane</t>
  </si>
  <si>
    <t>3m</t>
  </si>
  <si>
    <t>travis perkins</t>
  </si>
  <si>
    <t>Windows</t>
  </si>
  <si>
    <t>Have already</t>
  </si>
  <si>
    <t>10pk</t>
  </si>
  <si>
    <t>roof restraint straps</t>
  </si>
  <si>
    <t>Foregales</t>
  </si>
  <si>
    <t>0.7mmPlastisol (Plastic coated metal sheets)</t>
  </si>
  <si>
    <t>0.7mm Plastisol corner 100mm</t>
  </si>
  <si>
    <t>wall &amp; roof, corners 100mm x 16m</t>
  </si>
  <si>
    <t>0.7mm Plastisol flashing 200mm</t>
  </si>
  <si>
    <t>Plastic covered screws</t>
  </si>
  <si>
    <t>Total Plastisol</t>
  </si>
  <si>
    <t>Flat roof flashing 200mm x 11m</t>
  </si>
  <si>
    <t xml:space="preserve">to cover 30 sqm (2.7m x 1m) 13 sheets </t>
  </si>
  <si>
    <t>Breathable membrane (wall &amp; roof)</t>
  </si>
  <si>
    <t>2697p</t>
  </si>
  <si>
    <t>12.5mm Plasterboard</t>
  </si>
  <si>
    <t>Boardfinish Plaster</t>
  </si>
  <si>
    <t>Board Insulation 100mm (1.2x2.4)</t>
  </si>
  <si>
    <t>Board Insulation 25mm (1.2x2.4)</t>
  </si>
  <si>
    <t>Fibreglass roof covering</t>
  </si>
  <si>
    <t>C24 treated Timber 100x50mm wall studs</t>
  </si>
  <si>
    <t>4.8m</t>
  </si>
  <si>
    <t>C24 Roof timbers 150x50 (3.75 span)</t>
  </si>
  <si>
    <t>C24 Roof timbers 150x50 (2.5 span)</t>
  </si>
  <si>
    <t>18mm OBS Flat Roof Boards (31 sqm)</t>
  </si>
  <si>
    <t>Est</t>
  </si>
  <si>
    <t>11mm Gutters</t>
  </si>
  <si>
    <t>112m Gutter brackets</t>
  </si>
  <si>
    <t>pkt</t>
  </si>
  <si>
    <t>Downpipe</t>
  </si>
  <si>
    <t>Gutter ends</t>
  </si>
  <si>
    <t>Gutter stop &amp; outlet</t>
  </si>
  <si>
    <t>Grid hopper</t>
  </si>
  <si>
    <t>Downpipe brackets</t>
  </si>
  <si>
    <t>388KJ</t>
  </si>
  <si>
    <t>Toilet Doors</t>
  </si>
  <si>
    <t>Double Fire doors into church</t>
  </si>
  <si>
    <t>Kitchen Fire door</t>
  </si>
  <si>
    <t>Door closers</t>
  </si>
  <si>
    <t>Kitchen</t>
  </si>
  <si>
    <t>2400mm x 1400mm Roller Shutter</t>
  </si>
  <si>
    <t>auto-roll.com</t>
  </si>
  <si>
    <t>1000mm base units</t>
  </si>
  <si>
    <t>500mm 3 draw unit</t>
  </si>
  <si>
    <t>1000mm wall unit</t>
  </si>
  <si>
    <t>1.5 Bowl Kitchen Sink</t>
  </si>
  <si>
    <t>399HR</t>
  </si>
  <si>
    <t>External Double Door</t>
  </si>
  <si>
    <t>Handles &amp; hinges</t>
  </si>
  <si>
    <t>Industrial Floor Covering &amp; entrance matting</t>
  </si>
  <si>
    <t>Toilets</t>
  </si>
  <si>
    <t>Toilets - comfort height</t>
  </si>
  <si>
    <t>Ideal Standard Eurovit+</t>
  </si>
  <si>
    <t>Paint - Bare plaster primer</t>
  </si>
  <si>
    <t>373gt</t>
  </si>
  <si>
    <t>Paint - Trade Silk Magnolia Emulsion</t>
  </si>
  <si>
    <t>Ceiling Paint</t>
  </si>
  <si>
    <t>Wall tiles</t>
  </si>
  <si>
    <t>m2</t>
  </si>
  <si>
    <t>Tile Adhesive</t>
  </si>
  <si>
    <t>Grout</t>
  </si>
  <si>
    <t>Electrical Work (Est)</t>
  </si>
  <si>
    <t>Plumbing Work (Est)</t>
  </si>
  <si>
    <t>Plinth Heaters (hot water)</t>
  </si>
  <si>
    <t>Plumbworld</t>
  </si>
  <si>
    <t>Radiators</t>
  </si>
  <si>
    <t xml:space="preserve">400x600 FLOMASTA TYPE 11 </t>
  </si>
  <si>
    <t xml:space="preserve"> &amp; Lockshield</t>
  </si>
  <si>
    <t>Lobby Radiator</t>
  </si>
  <si>
    <t>600x1100 KUDOX TYPE 22 DOUBLE-PANEL</t>
  </si>
  <si>
    <t>Copper 15mm Pipe &amp; fittings</t>
  </si>
  <si>
    <t>Plastic 15mm Pipe</t>
  </si>
  <si>
    <t>50m</t>
  </si>
  <si>
    <t>fibreglassdirect</t>
  </si>
  <si>
    <t>Commercial fridge</t>
  </si>
  <si>
    <t>nextdaycatering.co.uk</t>
  </si>
  <si>
    <t>caterwik.co.uk</t>
  </si>
  <si>
    <t>Commercial Hood dishwasher</t>
  </si>
  <si>
    <t>industrial-warewashers.com</t>
  </si>
  <si>
    <t>Construction Labour</t>
  </si>
  <si>
    <t>Total Path</t>
  </si>
  <si>
    <t>Total Ground works</t>
  </si>
  <si>
    <t>Total Construction</t>
  </si>
  <si>
    <t>Total Toilets</t>
  </si>
  <si>
    <t>Total Kitchen</t>
  </si>
  <si>
    <t>Commercial 6 burner hob &amp; ovens</t>
  </si>
  <si>
    <t>New LPG fittings &amp; 2 bottles</t>
  </si>
  <si>
    <t>Rectory Gas</t>
  </si>
  <si>
    <t>GRAND TOTAL</t>
  </si>
  <si>
    <r>
      <t xml:space="preserve">COMMERCIAL KITCHEN - SUMMER 2024  - ROUGH </t>
    </r>
    <r>
      <rPr>
        <b/>
        <sz val="11"/>
        <color theme="1"/>
        <rFont val="Calibri"/>
        <family val="2"/>
        <scheme val="minor"/>
      </rPr>
      <t>COSTINGS</t>
    </r>
    <r>
      <rPr>
        <sz val="11"/>
        <color theme="1"/>
        <rFont val="Calibri"/>
        <family val="2"/>
        <scheme val="minor"/>
      </rPr>
      <t xml:space="preserve"> - without planning permission or building Control fees</t>
    </r>
  </si>
  <si>
    <t>Worktops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</si>
</sst>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0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164" fontId="3" fillId="0" borderId="0" xfId="0" applyNumberFormat="1" applyFont="1"/>
    <xf numFmtId="0" fontId="0" fillId="2" borderId="0" xfId="0" applyFill="1"/>
    <xf numFmtId="0" fontId="5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4"/>
  <sheetViews>
    <sheetView tabSelected="1" topLeftCell="A79" workbookViewId="0">
      <selection activeCell="L108" sqref="L108"/>
    </sheetView>
  </sheetViews>
  <sheetFormatPr defaultRowHeight="15" x14ac:dyDescent="0.25"/>
  <cols>
    <col min="1" max="1" width="40.5703125" customWidth="1"/>
    <col min="2" max="2" width="4.85546875" style="6" customWidth="1"/>
    <col min="3" max="3" width="6.5703125" style="6" customWidth="1"/>
    <col min="4" max="4" width="19.140625" customWidth="1"/>
    <col min="5" max="5" width="39.5703125" customWidth="1"/>
    <col min="6" max="6" width="9.140625" style="3"/>
    <col min="7" max="7" width="10.140625" style="3" bestFit="1" customWidth="1"/>
  </cols>
  <sheetData>
    <row r="1" spans="1:7" x14ac:dyDescent="0.25">
      <c r="A1" t="s">
        <v>149</v>
      </c>
    </row>
    <row r="2" spans="1:7" x14ac:dyDescent="0.25">
      <c r="A2" s="2" t="s">
        <v>0</v>
      </c>
      <c r="B2" s="7" t="s">
        <v>1</v>
      </c>
      <c r="C2" s="7" t="s">
        <v>22</v>
      </c>
      <c r="D2" s="2" t="s">
        <v>2</v>
      </c>
      <c r="E2" s="2" t="s">
        <v>4</v>
      </c>
      <c r="F2" s="4" t="s">
        <v>3</v>
      </c>
      <c r="G2" s="4" t="s">
        <v>5</v>
      </c>
    </row>
    <row r="4" spans="1:7" x14ac:dyDescent="0.25">
      <c r="A4" s="2" t="s">
        <v>16</v>
      </c>
    </row>
    <row r="5" spans="1:7" x14ac:dyDescent="0.25">
      <c r="A5" s="5" t="s">
        <v>17</v>
      </c>
    </row>
    <row r="6" spans="1:7" x14ac:dyDescent="0.25">
      <c r="A6" s="5" t="s">
        <v>20</v>
      </c>
    </row>
    <row r="7" spans="1:7" x14ac:dyDescent="0.25">
      <c r="A7" s="5" t="s">
        <v>18</v>
      </c>
      <c r="B7" s="6">
        <v>1.5</v>
      </c>
      <c r="C7" s="6" t="s">
        <v>23</v>
      </c>
      <c r="D7" t="s">
        <v>10</v>
      </c>
      <c r="F7" s="3">
        <v>21</v>
      </c>
      <c r="G7" s="3">
        <f>SUM(B7*F7)</f>
        <v>31.5</v>
      </c>
    </row>
    <row r="8" spans="1:7" x14ac:dyDescent="0.25">
      <c r="A8" s="5" t="s">
        <v>56</v>
      </c>
      <c r="B8" s="6">
        <v>1.2</v>
      </c>
      <c r="C8" s="6" t="s">
        <v>24</v>
      </c>
      <c r="D8" t="s">
        <v>21</v>
      </c>
      <c r="F8" s="3">
        <v>139</v>
      </c>
      <c r="G8" s="3">
        <f t="shared" ref="G8:G103" si="0">SUM(B8*F8)</f>
        <v>166.79999999999998</v>
      </c>
    </row>
    <row r="9" spans="1:7" x14ac:dyDescent="0.25">
      <c r="A9" s="5" t="s">
        <v>19</v>
      </c>
      <c r="B9" s="6">
        <v>2</v>
      </c>
      <c r="C9" s="6" t="s">
        <v>25</v>
      </c>
      <c r="F9" s="3">
        <v>100</v>
      </c>
      <c r="G9" s="3">
        <f t="shared" si="0"/>
        <v>200</v>
      </c>
    </row>
    <row r="10" spans="1:7" x14ac:dyDescent="0.25">
      <c r="A10" s="5" t="s">
        <v>27</v>
      </c>
      <c r="B10" s="6">
        <v>0.5</v>
      </c>
      <c r="C10" s="6" t="s">
        <v>26</v>
      </c>
      <c r="F10" s="3">
        <v>250</v>
      </c>
      <c r="G10" s="3">
        <f t="shared" si="0"/>
        <v>125</v>
      </c>
    </row>
    <row r="11" spans="1:7" s="1" customFormat="1" x14ac:dyDescent="0.25">
      <c r="A11" s="1" t="s">
        <v>140</v>
      </c>
      <c r="B11" s="16"/>
      <c r="C11" s="16"/>
      <c r="F11" s="8"/>
      <c r="G11" s="8">
        <f>SUM(G7:G10)</f>
        <v>523.29999999999995</v>
      </c>
    </row>
    <row r="12" spans="1:7" x14ac:dyDescent="0.25">
      <c r="A12" s="5"/>
    </row>
    <row r="13" spans="1:7" x14ac:dyDescent="0.25">
      <c r="A13" s="2" t="s">
        <v>15</v>
      </c>
    </row>
    <row r="14" spans="1:7" x14ac:dyDescent="0.25">
      <c r="A14" s="5" t="s">
        <v>29</v>
      </c>
      <c r="B14" s="6">
        <v>3</v>
      </c>
      <c r="D14" t="s">
        <v>28</v>
      </c>
      <c r="F14" s="3">
        <v>23.49</v>
      </c>
      <c r="G14" s="3">
        <f t="shared" si="0"/>
        <v>70.47</v>
      </c>
    </row>
    <row r="15" spans="1:7" x14ac:dyDescent="0.25">
      <c r="A15" s="5" t="s">
        <v>30</v>
      </c>
      <c r="B15" s="6">
        <v>2</v>
      </c>
      <c r="D15" t="s">
        <v>8</v>
      </c>
      <c r="E15">
        <v>18833</v>
      </c>
      <c r="F15" s="3">
        <v>13.29</v>
      </c>
      <c r="G15" s="3">
        <f t="shared" si="0"/>
        <v>26.58</v>
      </c>
    </row>
    <row r="16" spans="1:7" x14ac:dyDescent="0.25">
      <c r="A16" s="5" t="s">
        <v>31</v>
      </c>
      <c r="B16" s="6">
        <v>1</v>
      </c>
      <c r="D16" t="s">
        <v>28</v>
      </c>
      <c r="E16">
        <v>12454</v>
      </c>
      <c r="F16" s="3">
        <v>17.29</v>
      </c>
      <c r="G16" s="3">
        <f t="shared" si="0"/>
        <v>17.29</v>
      </c>
    </row>
    <row r="17" spans="1:7" x14ac:dyDescent="0.25">
      <c r="A17" s="5" t="s">
        <v>32</v>
      </c>
      <c r="B17" s="6">
        <v>1</v>
      </c>
      <c r="D17" t="s">
        <v>28</v>
      </c>
      <c r="E17">
        <v>87728</v>
      </c>
      <c r="F17" s="3">
        <v>19.88</v>
      </c>
      <c r="G17" s="3">
        <f t="shared" si="0"/>
        <v>19.88</v>
      </c>
    </row>
    <row r="18" spans="1:7" x14ac:dyDescent="0.25">
      <c r="A18" s="5" t="s">
        <v>33</v>
      </c>
      <c r="B18" s="6">
        <v>1</v>
      </c>
      <c r="D18" t="s">
        <v>28</v>
      </c>
      <c r="E18">
        <v>78458</v>
      </c>
      <c r="F18" s="3">
        <v>78.989999999999995</v>
      </c>
      <c r="G18" s="3">
        <f t="shared" si="0"/>
        <v>78.989999999999995</v>
      </c>
    </row>
    <row r="19" spans="1:7" x14ac:dyDescent="0.25">
      <c r="A19" s="5" t="s">
        <v>34</v>
      </c>
      <c r="B19" s="6">
        <v>3</v>
      </c>
      <c r="D19" t="s">
        <v>28</v>
      </c>
      <c r="E19">
        <v>57228</v>
      </c>
      <c r="F19" s="3">
        <v>40.99</v>
      </c>
      <c r="G19" s="3">
        <f t="shared" si="0"/>
        <v>122.97</v>
      </c>
    </row>
    <row r="20" spans="1:7" x14ac:dyDescent="0.25">
      <c r="A20" s="5" t="s">
        <v>35</v>
      </c>
      <c r="B20" s="6">
        <v>1</v>
      </c>
      <c r="D20" t="s">
        <v>28</v>
      </c>
      <c r="E20">
        <v>76369</v>
      </c>
      <c r="F20" s="3">
        <v>43.88</v>
      </c>
      <c r="G20" s="3">
        <f t="shared" si="0"/>
        <v>43.88</v>
      </c>
    </row>
    <row r="21" spans="1:7" x14ac:dyDescent="0.25">
      <c r="A21" s="5" t="s">
        <v>48</v>
      </c>
      <c r="B21" s="6">
        <v>1</v>
      </c>
      <c r="C21" s="6" t="s">
        <v>23</v>
      </c>
      <c r="D21" t="s">
        <v>47</v>
      </c>
      <c r="F21" s="3">
        <v>21</v>
      </c>
      <c r="G21" s="3">
        <f t="shared" si="0"/>
        <v>21</v>
      </c>
    </row>
    <row r="22" spans="1:7" x14ac:dyDescent="0.25">
      <c r="A22" s="5" t="s">
        <v>9</v>
      </c>
      <c r="B22" s="6">
        <v>1</v>
      </c>
      <c r="C22" s="6" t="s">
        <v>23</v>
      </c>
      <c r="D22" t="s">
        <v>47</v>
      </c>
      <c r="F22" s="3">
        <v>21</v>
      </c>
      <c r="G22" s="3">
        <f t="shared" si="0"/>
        <v>21</v>
      </c>
    </row>
    <row r="23" spans="1:7" x14ac:dyDescent="0.25">
      <c r="A23" s="5" t="s">
        <v>49</v>
      </c>
      <c r="B23" s="6">
        <v>3</v>
      </c>
      <c r="C23" s="6" t="s">
        <v>23</v>
      </c>
      <c r="D23" t="s">
        <v>47</v>
      </c>
      <c r="F23" s="3">
        <v>21</v>
      </c>
      <c r="G23" s="3">
        <f t="shared" si="0"/>
        <v>63</v>
      </c>
    </row>
    <row r="24" spans="1:7" x14ac:dyDescent="0.25">
      <c r="A24" s="5" t="s">
        <v>50</v>
      </c>
      <c r="B24" s="6">
        <v>3</v>
      </c>
      <c r="C24" s="6" t="s">
        <v>23</v>
      </c>
      <c r="D24" t="s">
        <v>21</v>
      </c>
      <c r="F24" s="3">
        <v>139</v>
      </c>
      <c r="G24" s="3">
        <f t="shared" si="0"/>
        <v>417</v>
      </c>
    </row>
    <row r="25" spans="1:7" x14ac:dyDescent="0.25">
      <c r="A25" s="5" t="s">
        <v>51</v>
      </c>
      <c r="B25" s="6">
        <v>10</v>
      </c>
      <c r="D25" t="s">
        <v>52</v>
      </c>
      <c r="F25" s="3">
        <v>33.08</v>
      </c>
      <c r="G25" s="3">
        <f t="shared" si="0"/>
        <v>330.79999999999995</v>
      </c>
    </row>
    <row r="26" spans="1:7" x14ac:dyDescent="0.25">
      <c r="A26" s="5" t="s">
        <v>57</v>
      </c>
      <c r="B26" s="6">
        <v>1</v>
      </c>
      <c r="D26" t="s">
        <v>28</v>
      </c>
      <c r="E26">
        <v>22842</v>
      </c>
      <c r="F26" s="3">
        <v>36.99</v>
      </c>
      <c r="G26" s="3">
        <f t="shared" si="0"/>
        <v>36.99</v>
      </c>
    </row>
    <row r="27" spans="1:7" x14ac:dyDescent="0.25">
      <c r="A27" s="5" t="s">
        <v>27</v>
      </c>
      <c r="B27" s="6">
        <v>2.5</v>
      </c>
      <c r="F27" s="3">
        <v>250</v>
      </c>
      <c r="G27" s="3">
        <f t="shared" si="0"/>
        <v>625</v>
      </c>
    </row>
    <row r="28" spans="1:7" x14ac:dyDescent="0.25">
      <c r="A28" s="5" t="s">
        <v>19</v>
      </c>
      <c r="B28" s="6">
        <v>8</v>
      </c>
      <c r="C28" s="6" t="s">
        <v>53</v>
      </c>
      <c r="F28" s="3">
        <v>150</v>
      </c>
      <c r="G28" s="3">
        <f t="shared" si="0"/>
        <v>1200</v>
      </c>
    </row>
    <row r="29" spans="1:7" x14ac:dyDescent="0.25">
      <c r="A29" s="1" t="s">
        <v>141</v>
      </c>
      <c r="G29" s="8">
        <f>SUM(G14:G28)</f>
        <v>3094.85</v>
      </c>
    </row>
    <row r="31" spans="1:7" x14ac:dyDescent="0.25">
      <c r="A31" s="2" t="s">
        <v>55</v>
      </c>
    </row>
    <row r="32" spans="1:7" x14ac:dyDescent="0.25">
      <c r="A32" t="s">
        <v>65</v>
      </c>
      <c r="D32" t="s">
        <v>64</v>
      </c>
      <c r="E32" t="s">
        <v>72</v>
      </c>
    </row>
    <row r="33" spans="1:7" x14ac:dyDescent="0.25">
      <c r="A33" t="s">
        <v>66</v>
      </c>
      <c r="D33" t="s">
        <v>64</v>
      </c>
      <c r="E33" t="s">
        <v>67</v>
      </c>
    </row>
    <row r="34" spans="1:7" x14ac:dyDescent="0.25">
      <c r="A34" t="s">
        <v>68</v>
      </c>
      <c r="E34" t="s">
        <v>71</v>
      </c>
    </row>
    <row r="35" spans="1:7" x14ac:dyDescent="0.25">
      <c r="A35" t="s">
        <v>69</v>
      </c>
    </row>
    <row r="36" spans="1:7" x14ac:dyDescent="0.25">
      <c r="A36" s="1" t="s">
        <v>70</v>
      </c>
      <c r="B36" s="6">
        <v>1</v>
      </c>
      <c r="D36" t="s">
        <v>64</v>
      </c>
      <c r="F36" s="3">
        <v>794.95</v>
      </c>
      <c r="G36" s="3">
        <f t="shared" ref="G36:G47" si="1">SUM(B36*F36)</f>
        <v>794.95</v>
      </c>
    </row>
    <row r="37" spans="1:7" x14ac:dyDescent="0.25">
      <c r="A37" s="5" t="s">
        <v>73</v>
      </c>
      <c r="B37" s="6">
        <v>1</v>
      </c>
      <c r="D37" t="s">
        <v>28</v>
      </c>
      <c r="E37" t="s">
        <v>74</v>
      </c>
      <c r="F37" s="3">
        <v>74.989999999999995</v>
      </c>
      <c r="G37" s="3">
        <f t="shared" si="1"/>
        <v>74.989999999999995</v>
      </c>
    </row>
    <row r="38" spans="1:7" x14ac:dyDescent="0.25">
      <c r="A38" t="s">
        <v>80</v>
      </c>
      <c r="B38" s="6">
        <v>165</v>
      </c>
      <c r="C38" s="6" t="s">
        <v>58</v>
      </c>
      <c r="D38" t="s">
        <v>59</v>
      </c>
      <c r="F38" s="3">
        <v>9.94</v>
      </c>
      <c r="G38" s="3">
        <f t="shared" si="1"/>
        <v>1640.1</v>
      </c>
    </row>
    <row r="39" spans="1:7" x14ac:dyDescent="0.25">
      <c r="A39" t="s">
        <v>82</v>
      </c>
      <c r="B39" s="6">
        <v>13</v>
      </c>
      <c r="C39" s="6" t="s">
        <v>81</v>
      </c>
      <c r="D39" t="s">
        <v>59</v>
      </c>
      <c r="F39" s="3">
        <v>25.86</v>
      </c>
      <c r="G39" s="3">
        <f t="shared" si="1"/>
        <v>336.18</v>
      </c>
    </row>
    <row r="40" spans="1:7" x14ac:dyDescent="0.25">
      <c r="A40" t="s">
        <v>83</v>
      </c>
      <c r="B40" s="6">
        <v>13</v>
      </c>
      <c r="C40" s="6">
        <v>3.6</v>
      </c>
      <c r="D40" t="s">
        <v>59</v>
      </c>
      <c r="F40" s="3">
        <v>19.39</v>
      </c>
      <c r="G40" s="3">
        <f t="shared" si="1"/>
        <v>252.07</v>
      </c>
    </row>
    <row r="41" spans="1:7" x14ac:dyDescent="0.25">
      <c r="A41" t="s">
        <v>75</v>
      </c>
      <c r="B41" s="6">
        <v>46</v>
      </c>
      <c r="D41" t="s">
        <v>14</v>
      </c>
      <c r="F41" s="3">
        <v>12.77</v>
      </c>
      <c r="G41" s="3">
        <f t="shared" si="1"/>
        <v>587.41999999999996</v>
      </c>
    </row>
    <row r="42" spans="1:7" x14ac:dyDescent="0.25">
      <c r="A42" t="s">
        <v>76</v>
      </c>
      <c r="B42" s="6">
        <v>14</v>
      </c>
      <c r="D42" t="s">
        <v>14</v>
      </c>
      <c r="F42" s="3">
        <v>11.14</v>
      </c>
      <c r="G42" s="3">
        <f t="shared" si="1"/>
        <v>155.96</v>
      </c>
    </row>
    <row r="43" spans="1:7" x14ac:dyDescent="0.25">
      <c r="A43" t="s">
        <v>77</v>
      </c>
      <c r="B43" s="6">
        <v>23</v>
      </c>
      <c r="D43" t="s">
        <v>52</v>
      </c>
      <c r="F43" s="3">
        <v>33.08</v>
      </c>
      <c r="G43" s="3">
        <f t="shared" si="1"/>
        <v>760.83999999999992</v>
      </c>
    </row>
    <row r="44" spans="1:7" x14ac:dyDescent="0.25">
      <c r="A44" t="s">
        <v>78</v>
      </c>
      <c r="B44" s="6">
        <v>23</v>
      </c>
      <c r="D44" t="s">
        <v>52</v>
      </c>
      <c r="F44" s="3">
        <v>13.44</v>
      </c>
      <c r="G44" s="3">
        <f t="shared" si="1"/>
        <v>309.12</v>
      </c>
    </row>
    <row r="45" spans="1:7" x14ac:dyDescent="0.25">
      <c r="A45" t="s">
        <v>84</v>
      </c>
      <c r="B45" s="6">
        <v>10</v>
      </c>
      <c r="D45" t="s">
        <v>59</v>
      </c>
      <c r="F45" s="3">
        <v>21.6</v>
      </c>
      <c r="G45" s="3">
        <f t="shared" si="1"/>
        <v>216</v>
      </c>
    </row>
    <row r="46" spans="1:7" x14ac:dyDescent="0.25">
      <c r="A46" t="s">
        <v>63</v>
      </c>
      <c r="B46" s="6">
        <v>2</v>
      </c>
      <c r="C46" s="6" t="s">
        <v>62</v>
      </c>
      <c r="D46" t="s">
        <v>28</v>
      </c>
      <c r="E46">
        <v>74769</v>
      </c>
      <c r="F46" s="3">
        <v>69.989999999999995</v>
      </c>
      <c r="G46" s="3">
        <f t="shared" si="1"/>
        <v>139.97999999999999</v>
      </c>
    </row>
    <row r="47" spans="1:7" x14ac:dyDescent="0.25">
      <c r="A47" t="s">
        <v>79</v>
      </c>
      <c r="B47" s="6">
        <v>1</v>
      </c>
      <c r="D47" t="s">
        <v>133</v>
      </c>
      <c r="E47" t="s">
        <v>85</v>
      </c>
      <c r="F47" s="3">
        <v>800</v>
      </c>
      <c r="G47" s="3">
        <f t="shared" si="1"/>
        <v>800</v>
      </c>
    </row>
    <row r="48" spans="1:7" x14ac:dyDescent="0.25">
      <c r="A48" t="s">
        <v>86</v>
      </c>
      <c r="B48" s="6">
        <v>3</v>
      </c>
      <c r="C48" s="6" t="s">
        <v>58</v>
      </c>
      <c r="D48" t="s">
        <v>28</v>
      </c>
      <c r="E48">
        <v>65707</v>
      </c>
      <c r="F48" s="3">
        <v>7.29</v>
      </c>
      <c r="G48" s="3">
        <f t="shared" ref="G48:G55" si="2">SUM(B48*F48)</f>
        <v>21.87</v>
      </c>
    </row>
    <row r="49" spans="1:7" x14ac:dyDescent="0.25">
      <c r="A49" t="s">
        <v>87</v>
      </c>
      <c r="B49" s="6">
        <v>2</v>
      </c>
      <c r="C49" s="6" t="s">
        <v>88</v>
      </c>
      <c r="D49" t="s">
        <v>28</v>
      </c>
      <c r="E49">
        <v>61345</v>
      </c>
      <c r="F49" s="3">
        <v>8.99</v>
      </c>
      <c r="G49" s="3">
        <f t="shared" si="2"/>
        <v>17.98</v>
      </c>
    </row>
    <row r="50" spans="1:7" x14ac:dyDescent="0.25">
      <c r="A50" t="s">
        <v>7</v>
      </c>
      <c r="B50" s="6">
        <v>2</v>
      </c>
      <c r="D50" t="s">
        <v>28</v>
      </c>
      <c r="E50">
        <v>12825</v>
      </c>
      <c r="F50" s="3">
        <v>2.69</v>
      </c>
      <c r="G50" s="3">
        <f t="shared" si="2"/>
        <v>5.38</v>
      </c>
    </row>
    <row r="51" spans="1:7" x14ac:dyDescent="0.25">
      <c r="A51" t="s">
        <v>90</v>
      </c>
      <c r="B51" s="6">
        <v>1</v>
      </c>
      <c r="D51" t="s">
        <v>28</v>
      </c>
      <c r="E51">
        <v>19084</v>
      </c>
      <c r="F51" s="3">
        <v>1.99</v>
      </c>
      <c r="G51" s="3">
        <f t="shared" si="2"/>
        <v>1.99</v>
      </c>
    </row>
    <row r="52" spans="1:7" x14ac:dyDescent="0.25">
      <c r="A52" t="s">
        <v>91</v>
      </c>
      <c r="B52" s="6">
        <v>1</v>
      </c>
      <c r="D52" t="s">
        <v>28</v>
      </c>
      <c r="E52">
        <v>28767</v>
      </c>
      <c r="F52" s="3">
        <v>4.3899999999999997</v>
      </c>
      <c r="G52" s="3">
        <f t="shared" si="2"/>
        <v>4.3899999999999997</v>
      </c>
    </row>
    <row r="53" spans="1:7" x14ac:dyDescent="0.25">
      <c r="A53" t="s">
        <v>92</v>
      </c>
      <c r="B53" s="6">
        <v>1</v>
      </c>
      <c r="D53" t="s">
        <v>28</v>
      </c>
      <c r="E53">
        <v>90316</v>
      </c>
      <c r="F53" s="3">
        <v>23.28</v>
      </c>
      <c r="G53" s="3">
        <f t="shared" si="2"/>
        <v>23.28</v>
      </c>
    </row>
    <row r="54" spans="1:7" x14ac:dyDescent="0.25">
      <c r="A54" t="s">
        <v>89</v>
      </c>
      <c r="B54" s="6">
        <v>2</v>
      </c>
      <c r="D54" t="s">
        <v>28</v>
      </c>
      <c r="E54">
        <v>25256</v>
      </c>
      <c r="F54" s="3">
        <v>7.48</v>
      </c>
      <c r="G54" s="3">
        <f t="shared" si="2"/>
        <v>14.96</v>
      </c>
    </row>
    <row r="55" spans="1:7" x14ac:dyDescent="0.25">
      <c r="A55" t="s">
        <v>93</v>
      </c>
      <c r="B55" s="6">
        <v>1</v>
      </c>
      <c r="D55" t="s">
        <v>28</v>
      </c>
      <c r="E55" t="s">
        <v>94</v>
      </c>
      <c r="F55" s="3">
        <v>11.99</v>
      </c>
      <c r="G55" s="3">
        <f t="shared" si="2"/>
        <v>11.99</v>
      </c>
    </row>
    <row r="56" spans="1:7" x14ac:dyDescent="0.25">
      <c r="A56" t="s">
        <v>60</v>
      </c>
      <c r="B56" s="6">
        <v>2</v>
      </c>
      <c r="D56" t="s">
        <v>61</v>
      </c>
      <c r="F56" s="3">
        <v>0</v>
      </c>
      <c r="G56" s="3">
        <f t="shared" ref="G56:G67" si="3">SUM(B56*F56)</f>
        <v>0</v>
      </c>
    </row>
    <row r="57" spans="1:7" x14ac:dyDescent="0.25">
      <c r="A57" s="5" t="s">
        <v>96</v>
      </c>
      <c r="B57" s="6">
        <v>2</v>
      </c>
      <c r="D57" t="s">
        <v>6</v>
      </c>
      <c r="E57">
        <v>239056</v>
      </c>
      <c r="F57" s="3">
        <v>60</v>
      </c>
      <c r="G57" s="3">
        <f t="shared" si="3"/>
        <v>120</v>
      </c>
    </row>
    <row r="58" spans="1:7" x14ac:dyDescent="0.25">
      <c r="A58" s="5" t="s">
        <v>97</v>
      </c>
      <c r="B58" s="6">
        <v>1</v>
      </c>
      <c r="D58" t="s">
        <v>6</v>
      </c>
      <c r="E58">
        <v>205848</v>
      </c>
      <c r="F58" s="3">
        <v>78</v>
      </c>
      <c r="G58" s="3">
        <f t="shared" si="3"/>
        <v>78</v>
      </c>
    </row>
    <row r="59" spans="1:7" x14ac:dyDescent="0.25">
      <c r="A59" s="5" t="s">
        <v>98</v>
      </c>
      <c r="B59" s="6">
        <v>4</v>
      </c>
      <c r="D59" t="s">
        <v>28</v>
      </c>
      <c r="E59" s="15" t="s">
        <v>106</v>
      </c>
      <c r="F59" s="3">
        <v>19.989999999999998</v>
      </c>
      <c r="G59" s="3">
        <f t="shared" si="3"/>
        <v>79.959999999999994</v>
      </c>
    </row>
    <row r="60" spans="1:7" x14ac:dyDescent="0.25">
      <c r="A60" s="5" t="s">
        <v>107</v>
      </c>
      <c r="B60" s="6">
        <v>2</v>
      </c>
      <c r="D60" t="s">
        <v>6</v>
      </c>
      <c r="E60">
        <v>236418</v>
      </c>
      <c r="F60" s="3">
        <v>135</v>
      </c>
      <c r="G60" s="3">
        <f t="shared" si="3"/>
        <v>270</v>
      </c>
    </row>
    <row r="61" spans="1:7" x14ac:dyDescent="0.25">
      <c r="A61" s="5" t="s">
        <v>108</v>
      </c>
      <c r="B61" s="6">
        <v>7</v>
      </c>
      <c r="F61" s="3">
        <v>15</v>
      </c>
      <c r="G61" s="3">
        <f t="shared" si="3"/>
        <v>105</v>
      </c>
    </row>
    <row r="62" spans="1:7" x14ac:dyDescent="0.25">
      <c r="A62" s="5" t="s">
        <v>109</v>
      </c>
      <c r="B62" s="6">
        <v>1</v>
      </c>
      <c r="D62" t="s">
        <v>13</v>
      </c>
      <c r="F62" s="3">
        <v>477</v>
      </c>
      <c r="G62" s="3">
        <f t="shared" si="3"/>
        <v>477</v>
      </c>
    </row>
    <row r="63" spans="1:7" x14ac:dyDescent="0.25">
      <c r="A63" s="13" t="s">
        <v>113</v>
      </c>
      <c r="B63" s="6">
        <v>2</v>
      </c>
      <c r="D63" t="s">
        <v>28</v>
      </c>
      <c r="E63" t="s">
        <v>114</v>
      </c>
      <c r="F63" s="3">
        <v>10.029999999999999</v>
      </c>
      <c r="G63" s="3">
        <f t="shared" si="3"/>
        <v>20.059999999999999</v>
      </c>
    </row>
    <row r="64" spans="1:7" x14ac:dyDescent="0.25">
      <c r="A64" t="s">
        <v>115</v>
      </c>
      <c r="B64" s="6">
        <v>2</v>
      </c>
      <c r="D64" t="s">
        <v>28</v>
      </c>
      <c r="E64">
        <v>79281</v>
      </c>
      <c r="F64" s="3">
        <v>29.99</v>
      </c>
      <c r="G64" s="3">
        <f t="shared" si="3"/>
        <v>59.98</v>
      </c>
    </row>
    <row r="65" spans="1:7" x14ac:dyDescent="0.25">
      <c r="A65" s="9" t="s">
        <v>116</v>
      </c>
      <c r="B65" s="10">
        <v>1</v>
      </c>
      <c r="C65" s="10"/>
      <c r="D65" s="9" t="s">
        <v>28</v>
      </c>
      <c r="E65" s="11">
        <v>91723</v>
      </c>
      <c r="F65" s="12">
        <v>29.99</v>
      </c>
      <c r="G65" s="3">
        <f t="shared" si="3"/>
        <v>29.99</v>
      </c>
    </row>
    <row r="66" spans="1:7" x14ac:dyDescent="0.25">
      <c r="A66" s="9" t="s">
        <v>19</v>
      </c>
      <c r="B66" s="10">
        <v>20</v>
      </c>
      <c r="C66" s="10"/>
      <c r="D66" s="9"/>
      <c r="E66" s="11"/>
      <c r="F66" s="12">
        <v>150</v>
      </c>
      <c r="G66" s="3">
        <f t="shared" si="3"/>
        <v>3000</v>
      </c>
    </row>
    <row r="67" spans="1:7" x14ac:dyDescent="0.25">
      <c r="A67" s="9" t="s">
        <v>121</v>
      </c>
      <c r="B67" s="10">
        <v>1</v>
      </c>
      <c r="C67" s="10"/>
      <c r="D67" s="9"/>
      <c r="E67" s="11"/>
      <c r="F67" s="12">
        <v>3000</v>
      </c>
      <c r="G67" s="3">
        <f t="shared" si="3"/>
        <v>3000</v>
      </c>
    </row>
    <row r="68" spans="1:7" x14ac:dyDescent="0.25">
      <c r="A68" s="9" t="s">
        <v>122</v>
      </c>
      <c r="B68" s="10">
        <v>6</v>
      </c>
      <c r="C68" s="10"/>
      <c r="D68" s="9"/>
      <c r="E68" s="11"/>
      <c r="F68" s="12">
        <v>150</v>
      </c>
      <c r="G68" s="3">
        <f t="shared" ref="G68:G71" si="4">SUM(B68*F68)</f>
        <v>900</v>
      </c>
    </row>
    <row r="69" spans="1:7" x14ac:dyDescent="0.25">
      <c r="A69" s="9" t="s">
        <v>130</v>
      </c>
      <c r="B69" s="10">
        <v>10</v>
      </c>
      <c r="C69" s="10"/>
      <c r="D69" s="9" t="s">
        <v>8</v>
      </c>
      <c r="E69" s="11">
        <v>98683</v>
      </c>
      <c r="F69" s="12">
        <v>9.98</v>
      </c>
      <c r="G69" s="3">
        <f t="shared" si="4"/>
        <v>99.800000000000011</v>
      </c>
    </row>
    <row r="70" spans="1:7" x14ac:dyDescent="0.25">
      <c r="A70" s="9" t="s">
        <v>131</v>
      </c>
      <c r="B70" s="6">
        <v>1</v>
      </c>
      <c r="C70" s="6" t="s">
        <v>132</v>
      </c>
      <c r="D70" t="s">
        <v>8</v>
      </c>
      <c r="E70">
        <v>72192</v>
      </c>
      <c r="F70" s="3">
        <v>60.57</v>
      </c>
      <c r="G70" s="3">
        <f t="shared" si="4"/>
        <v>60.57</v>
      </c>
    </row>
    <row r="71" spans="1:7" x14ac:dyDescent="0.25">
      <c r="A71" s="9" t="s">
        <v>139</v>
      </c>
      <c r="B71" s="6">
        <v>20</v>
      </c>
      <c r="C71" s="6" t="s">
        <v>25</v>
      </c>
      <c r="D71" t="s">
        <v>54</v>
      </c>
      <c r="F71" s="3">
        <v>150</v>
      </c>
      <c r="G71" s="3">
        <f t="shared" si="4"/>
        <v>3000</v>
      </c>
    </row>
    <row r="72" spans="1:7" x14ac:dyDescent="0.25">
      <c r="A72" s="14" t="s">
        <v>142</v>
      </c>
      <c r="G72" s="8">
        <f>SUM(G36:G71)</f>
        <v>17469.809999999998</v>
      </c>
    </row>
    <row r="73" spans="1:7" x14ac:dyDescent="0.25">
      <c r="A73" s="9"/>
    </row>
    <row r="74" spans="1:7" x14ac:dyDescent="0.25">
      <c r="A74" s="2" t="s">
        <v>110</v>
      </c>
    </row>
    <row r="75" spans="1:7" x14ac:dyDescent="0.25">
      <c r="A75" s="5" t="s">
        <v>36</v>
      </c>
      <c r="B75" s="6">
        <v>3</v>
      </c>
      <c r="D75" t="s">
        <v>28</v>
      </c>
      <c r="E75">
        <v>61967</v>
      </c>
      <c r="F75" s="3">
        <v>5.82</v>
      </c>
      <c r="G75" s="3">
        <f t="shared" ref="G75:G81" si="5">SUM(B75*F75)</f>
        <v>17.46</v>
      </c>
    </row>
    <row r="76" spans="1:7" x14ac:dyDescent="0.25">
      <c r="A76" s="5" t="s">
        <v>37</v>
      </c>
      <c r="B76" s="6">
        <v>1</v>
      </c>
      <c r="D76" t="s">
        <v>28</v>
      </c>
      <c r="E76">
        <v>78220</v>
      </c>
      <c r="F76" s="3">
        <v>5.05</v>
      </c>
      <c r="G76" s="3">
        <f t="shared" si="5"/>
        <v>5.05</v>
      </c>
    </row>
    <row r="77" spans="1:7" x14ac:dyDescent="0.25">
      <c r="A77" s="5" t="s">
        <v>38</v>
      </c>
      <c r="B77" s="6">
        <v>1</v>
      </c>
      <c r="D77" t="s">
        <v>28</v>
      </c>
      <c r="E77">
        <v>14741</v>
      </c>
      <c r="F77" s="3">
        <v>5.89</v>
      </c>
      <c r="G77" s="3">
        <f t="shared" si="5"/>
        <v>5.89</v>
      </c>
    </row>
    <row r="78" spans="1:7" x14ac:dyDescent="0.25">
      <c r="A78" t="s">
        <v>41</v>
      </c>
      <c r="B78" s="6">
        <v>2</v>
      </c>
      <c r="D78" t="s">
        <v>39</v>
      </c>
      <c r="E78" t="s">
        <v>40</v>
      </c>
      <c r="F78" s="3">
        <v>49.95</v>
      </c>
      <c r="G78" s="3">
        <f t="shared" si="5"/>
        <v>99.9</v>
      </c>
    </row>
    <row r="79" spans="1:7" x14ac:dyDescent="0.25">
      <c r="A79" t="s">
        <v>42</v>
      </c>
      <c r="B79" s="6">
        <v>2</v>
      </c>
      <c r="D79" t="s">
        <v>28</v>
      </c>
      <c r="E79">
        <v>91286</v>
      </c>
      <c r="F79" s="3">
        <v>6.49</v>
      </c>
      <c r="G79" s="3">
        <f t="shared" si="5"/>
        <v>12.98</v>
      </c>
    </row>
    <row r="80" spans="1:7" x14ac:dyDescent="0.25">
      <c r="A80" t="s">
        <v>43</v>
      </c>
      <c r="B80" s="6">
        <v>2</v>
      </c>
      <c r="D80" t="s">
        <v>28</v>
      </c>
      <c r="E80" t="s">
        <v>44</v>
      </c>
      <c r="F80" s="3">
        <v>42.99</v>
      </c>
      <c r="G80" s="3">
        <f t="shared" si="5"/>
        <v>85.98</v>
      </c>
    </row>
    <row r="81" spans="1:7" x14ac:dyDescent="0.25">
      <c r="A81" t="s">
        <v>45</v>
      </c>
      <c r="B81" s="6">
        <v>2</v>
      </c>
      <c r="D81" t="s">
        <v>11</v>
      </c>
      <c r="E81" t="s">
        <v>46</v>
      </c>
      <c r="F81" s="3">
        <v>62.99</v>
      </c>
      <c r="G81" s="3">
        <f t="shared" si="5"/>
        <v>125.98</v>
      </c>
    </row>
    <row r="82" spans="1:7" x14ac:dyDescent="0.25">
      <c r="A82" s="13" t="s">
        <v>111</v>
      </c>
      <c r="B82" s="6">
        <v>2</v>
      </c>
      <c r="D82" t="s">
        <v>39</v>
      </c>
      <c r="E82" t="s">
        <v>112</v>
      </c>
      <c r="F82" s="3">
        <v>199.95</v>
      </c>
      <c r="G82" s="3">
        <f t="shared" si="0"/>
        <v>399.9</v>
      </c>
    </row>
    <row r="83" spans="1:7" x14ac:dyDescent="0.25">
      <c r="A83" t="s">
        <v>95</v>
      </c>
      <c r="B83" s="6">
        <v>2</v>
      </c>
      <c r="D83" t="s">
        <v>6</v>
      </c>
      <c r="E83">
        <v>200604</v>
      </c>
      <c r="F83" s="3">
        <v>27</v>
      </c>
      <c r="G83" s="3">
        <f>SUM(B83*F83)</f>
        <v>54</v>
      </c>
    </row>
    <row r="84" spans="1:7" x14ac:dyDescent="0.25">
      <c r="A84" t="s">
        <v>125</v>
      </c>
      <c r="B84" s="6">
        <v>2</v>
      </c>
      <c r="D84" t="s">
        <v>28</v>
      </c>
      <c r="E84" t="s">
        <v>126</v>
      </c>
      <c r="F84" s="3">
        <v>22.49</v>
      </c>
      <c r="G84" s="3">
        <f>SUM(B84*F84)</f>
        <v>44.98</v>
      </c>
    </row>
    <row r="85" spans="1:7" x14ac:dyDescent="0.25">
      <c r="A85" t="s">
        <v>127</v>
      </c>
      <c r="B85" s="6">
        <v>3</v>
      </c>
      <c r="D85" t="s">
        <v>28</v>
      </c>
      <c r="E85">
        <v>31811</v>
      </c>
      <c r="F85" s="3">
        <v>9.98</v>
      </c>
      <c r="G85" s="3">
        <f>SUM(B85*F85)</f>
        <v>29.94</v>
      </c>
    </row>
    <row r="86" spans="1:7" x14ac:dyDescent="0.25">
      <c r="A86" t="s">
        <v>128</v>
      </c>
      <c r="B86" s="6">
        <v>1</v>
      </c>
      <c r="D86" t="s">
        <v>28</v>
      </c>
      <c r="E86" t="s">
        <v>129</v>
      </c>
      <c r="F86" s="3">
        <v>58.56</v>
      </c>
      <c r="G86" s="3">
        <f>SUM(B86*F86)</f>
        <v>58.56</v>
      </c>
    </row>
    <row r="87" spans="1:7" x14ac:dyDescent="0.25">
      <c r="A87" s="1" t="s">
        <v>143</v>
      </c>
      <c r="B87" s="10"/>
      <c r="C87" s="10"/>
      <c r="D87" s="9"/>
      <c r="E87" s="9"/>
      <c r="F87" s="12"/>
      <c r="G87" s="8">
        <f>SUM(G75:G86)</f>
        <v>940.62000000000012</v>
      </c>
    </row>
    <row r="88" spans="1:7" x14ac:dyDescent="0.25">
      <c r="A88" s="9"/>
      <c r="B88" s="10"/>
      <c r="C88" s="10"/>
      <c r="D88" s="9"/>
      <c r="E88" s="9"/>
      <c r="F88" s="12"/>
    </row>
    <row r="89" spans="1:7" x14ac:dyDescent="0.25">
      <c r="A89" s="2" t="s">
        <v>99</v>
      </c>
    </row>
    <row r="90" spans="1:7" x14ac:dyDescent="0.25">
      <c r="A90" t="s">
        <v>100</v>
      </c>
      <c r="B90" s="6">
        <v>1</v>
      </c>
      <c r="D90" t="s">
        <v>101</v>
      </c>
      <c r="F90" s="3">
        <v>1500</v>
      </c>
      <c r="G90" s="3">
        <f t="shared" si="0"/>
        <v>1500</v>
      </c>
    </row>
    <row r="91" spans="1:7" x14ac:dyDescent="0.25">
      <c r="A91" t="s">
        <v>102</v>
      </c>
      <c r="B91" s="6">
        <v>9</v>
      </c>
      <c r="D91" t="s">
        <v>6</v>
      </c>
      <c r="F91" s="3">
        <v>138</v>
      </c>
      <c r="G91" s="3">
        <f t="shared" si="0"/>
        <v>1242</v>
      </c>
    </row>
    <row r="92" spans="1:7" x14ac:dyDescent="0.25">
      <c r="A92" t="s">
        <v>103</v>
      </c>
      <c r="B92" s="10">
        <v>1</v>
      </c>
      <c r="D92" s="10" t="s">
        <v>12</v>
      </c>
      <c r="E92" s="9"/>
      <c r="F92" s="12">
        <v>174</v>
      </c>
      <c r="G92" s="3">
        <f t="shared" si="0"/>
        <v>174</v>
      </c>
    </row>
    <row r="93" spans="1:7" x14ac:dyDescent="0.25">
      <c r="A93" t="s">
        <v>104</v>
      </c>
      <c r="B93" s="10">
        <v>6</v>
      </c>
      <c r="D93" s="10" t="s">
        <v>6</v>
      </c>
      <c r="E93" s="9"/>
      <c r="F93" s="12">
        <v>129</v>
      </c>
      <c r="G93" s="3">
        <f t="shared" si="0"/>
        <v>774</v>
      </c>
    </row>
    <row r="94" spans="1:7" x14ac:dyDescent="0.25">
      <c r="A94" t="s">
        <v>105</v>
      </c>
      <c r="B94" s="6">
        <v>1</v>
      </c>
      <c r="D94" s="6" t="s">
        <v>6</v>
      </c>
      <c r="F94" s="3">
        <v>115</v>
      </c>
      <c r="G94" s="3">
        <f t="shared" si="0"/>
        <v>115</v>
      </c>
    </row>
    <row r="95" spans="1:7" x14ac:dyDescent="0.25">
      <c r="A95" s="9" t="s">
        <v>123</v>
      </c>
      <c r="B95" s="6">
        <v>2</v>
      </c>
      <c r="D95" s="9" t="s">
        <v>124</v>
      </c>
      <c r="E95">
        <v>112750</v>
      </c>
      <c r="F95" s="3">
        <v>195.28</v>
      </c>
      <c r="G95" s="3">
        <f t="shared" si="0"/>
        <v>390.56</v>
      </c>
    </row>
    <row r="96" spans="1:7" x14ac:dyDescent="0.25">
      <c r="A96" s="9" t="s">
        <v>117</v>
      </c>
      <c r="B96" s="10">
        <v>6.5</v>
      </c>
      <c r="C96" s="10" t="s">
        <v>118</v>
      </c>
      <c r="D96" s="9" t="s">
        <v>6</v>
      </c>
      <c r="E96" s="9">
        <v>13206</v>
      </c>
      <c r="F96" s="12">
        <v>13</v>
      </c>
      <c r="G96" s="3">
        <f>SUM(B96*F96)</f>
        <v>84.5</v>
      </c>
    </row>
    <row r="97" spans="1:7" x14ac:dyDescent="0.25">
      <c r="A97" s="9" t="s">
        <v>119</v>
      </c>
      <c r="B97" s="10">
        <v>1</v>
      </c>
      <c r="C97" s="10"/>
      <c r="D97" s="9" t="s">
        <v>6</v>
      </c>
      <c r="E97" s="9">
        <v>112715</v>
      </c>
      <c r="F97" s="12">
        <v>24</v>
      </c>
      <c r="G97" s="3">
        <f>SUM(B97*F97)</f>
        <v>24</v>
      </c>
    </row>
    <row r="98" spans="1:7" x14ac:dyDescent="0.25">
      <c r="A98" s="9" t="s">
        <v>120</v>
      </c>
      <c r="B98" s="6">
        <v>1</v>
      </c>
      <c r="D98" s="9" t="s">
        <v>12</v>
      </c>
      <c r="E98">
        <v>252715</v>
      </c>
      <c r="F98" s="3">
        <v>9.5</v>
      </c>
      <c r="G98" s="3">
        <f>SUM(B98*F98)</f>
        <v>9.5</v>
      </c>
    </row>
    <row r="99" spans="1:7" x14ac:dyDescent="0.25">
      <c r="A99" s="9" t="s">
        <v>134</v>
      </c>
      <c r="B99" s="6">
        <v>1</v>
      </c>
      <c r="D99" s="9" t="s">
        <v>135</v>
      </c>
      <c r="F99" s="3">
        <v>350</v>
      </c>
      <c r="G99" s="3">
        <f t="shared" si="0"/>
        <v>350</v>
      </c>
    </row>
    <row r="100" spans="1:7" x14ac:dyDescent="0.25">
      <c r="A100" s="9" t="s">
        <v>145</v>
      </c>
      <c r="B100" s="6">
        <v>1</v>
      </c>
      <c r="D100" s="9" t="s">
        <v>136</v>
      </c>
      <c r="F100" s="3">
        <v>1500</v>
      </c>
      <c r="G100" s="3">
        <f t="shared" si="0"/>
        <v>1500</v>
      </c>
    </row>
    <row r="101" spans="1:7" ht="14.25" customHeight="1" x14ac:dyDescent="0.25">
      <c r="A101" s="9" t="s">
        <v>137</v>
      </c>
      <c r="B101" s="6">
        <v>1</v>
      </c>
      <c r="D101" s="9" t="s">
        <v>138</v>
      </c>
      <c r="F101" s="3">
        <v>1800</v>
      </c>
      <c r="G101" s="3">
        <f t="shared" si="0"/>
        <v>1800</v>
      </c>
    </row>
    <row r="102" spans="1:7" ht="14.25" customHeight="1" x14ac:dyDescent="0.25">
      <c r="A102" s="9" t="s">
        <v>146</v>
      </c>
      <c r="B102" s="6">
        <v>1</v>
      </c>
      <c r="D102" s="9" t="s">
        <v>147</v>
      </c>
      <c r="F102" s="3">
        <v>250</v>
      </c>
      <c r="G102" s="3">
        <f t="shared" si="0"/>
        <v>250</v>
      </c>
    </row>
    <row r="103" spans="1:7" ht="14.25" customHeight="1" x14ac:dyDescent="0.25">
      <c r="A103" s="9" t="s">
        <v>150</v>
      </c>
      <c r="B103" s="6">
        <v>4</v>
      </c>
      <c r="D103" s="9" t="s">
        <v>6</v>
      </c>
      <c r="F103" s="3">
        <v>117</v>
      </c>
      <c r="G103" s="3">
        <f t="shared" si="0"/>
        <v>468</v>
      </c>
    </row>
    <row r="104" spans="1:7" ht="14.25" customHeight="1" x14ac:dyDescent="0.25">
      <c r="A104" s="14" t="s">
        <v>144</v>
      </c>
      <c r="D104" s="9"/>
      <c r="G104" s="8">
        <f>SUM(G90:G103)</f>
        <v>8681.5600000000013</v>
      </c>
    </row>
    <row r="105" spans="1:7" ht="14.25" customHeight="1" x14ac:dyDescent="0.25">
      <c r="A105" s="9"/>
      <c r="D105" s="9"/>
    </row>
    <row r="106" spans="1:7" ht="14.25" customHeight="1" x14ac:dyDescent="0.25">
      <c r="A106" s="14" t="s">
        <v>148</v>
      </c>
      <c r="B106" s="6" t="s">
        <v>54</v>
      </c>
      <c r="D106" s="9"/>
      <c r="G106" s="8">
        <f>SUM(G11+G29+G72+G87+G104)</f>
        <v>30710.14</v>
      </c>
    </row>
    <row r="108" spans="1:7" x14ac:dyDescent="0.25">
      <c r="A108" s="1"/>
    </row>
    <row r="112" spans="1:7" x14ac:dyDescent="0.25">
      <c r="A112" s="1"/>
      <c r="G112" s="8"/>
    </row>
    <row r="113" spans="1:7" x14ac:dyDescent="0.25">
      <c r="A113" s="1"/>
    </row>
    <row r="114" spans="1:7" x14ac:dyDescent="0.25">
      <c r="A114" s="1"/>
      <c r="G114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Costings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elite</dc:creator>
  <cp:lastModifiedBy>John</cp:lastModifiedBy>
  <cp:lastPrinted>2024-01-26T16:39:38Z</cp:lastPrinted>
  <dcterms:created xsi:type="dcterms:W3CDTF">2021-06-22T15:23:51Z</dcterms:created>
  <dcterms:modified xsi:type="dcterms:W3CDTF">2024-01-26T16:39:42Z</dcterms:modified>
</cp:coreProperties>
</file>